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0"/>
  </bookViews>
  <sheets>
    <sheet name="Plan1" sheetId="1" r:id="rId1"/>
    <sheet name="Plan2" sheetId="2" r:id="rId2"/>
  </sheets>
  <definedNames>
    <definedName name="_xlnm.Print_Area" localSheetId="0">'Plan1'!$A$1:$H$68</definedName>
    <definedName name="_xlnm.Print_Titles" localSheetId="0">'Plan1'!$8:$9</definedName>
  </definedNames>
  <calcPr fullCalcOnLoad="1"/>
</workbook>
</file>

<file path=xl/sharedStrings.xml><?xml version="1.0" encoding="utf-8"?>
<sst xmlns="http://schemas.openxmlformats.org/spreadsheetml/2006/main" count="170" uniqueCount="117">
  <si>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</si>
  <si>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</si>
  <si>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</si>
  <si>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</si>
  <si>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</si>
  <si>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</si>
  <si>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</si>
  <si>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</si>
  <si>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</si>
  <si>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</si>
  <si>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>m²</t>
  </si>
  <si>
    <t>I</t>
  </si>
  <si>
    <t>1.1</t>
  </si>
  <si>
    <t>2.1</t>
  </si>
  <si>
    <t>3.1</t>
  </si>
  <si>
    <t>m</t>
  </si>
  <si>
    <t>1.2</t>
  </si>
  <si>
    <t>1.3</t>
  </si>
  <si>
    <t>2.2</t>
  </si>
  <si>
    <t>2.3</t>
  </si>
  <si>
    <t>2.4</t>
  </si>
  <si>
    <t>1.4</t>
  </si>
  <si>
    <t>un</t>
  </si>
  <si>
    <t>II</t>
  </si>
  <si>
    <t>m³</t>
  </si>
  <si>
    <t>cj</t>
  </si>
  <si>
    <t>1. OBJETO: FORNECER E INSTALAR EQUIPAMENTOS DE AR CONDICIONADO TIPO SPLIT PISO TETO 30.000 BTU/H NA AGÊNCIA BOM PRINCÍPIO.</t>
  </si>
  <si>
    <t>2. ENDEREÇO DE EXECUÇÃO/ENTREGA:AV GUILHERME WINTER, 34 - BOM PRINCÍPIO - RS</t>
  </si>
  <si>
    <t>3. PRAZO DE EXECUÇÃO/ENTREGA: 45 dias</t>
  </si>
  <si>
    <t xml:space="preserve">4. HORÁRIO PARA EXECUÇÃO/ENTREGA: A combinar com a administração da agência. </t>
  </si>
  <si>
    <t xml:space="preserve">5. CONDIÇÕES DE PAGAMENTO: O pagamento será efetuado conforme serviço medido, sendo efetuado o pagamento à contratada até o 4º (quarto) dia útil do mês subsequente ao da entrega da prestação dos serviços e entrega da nota fiscal/fatura. </t>
  </si>
  <si>
    <t>6. ANEXOS:Projeto de AC</t>
  </si>
  <si>
    <t>PROPONENTE</t>
  </si>
  <si>
    <t>NOME:</t>
  </si>
  <si>
    <t>Nº CREA:</t>
  </si>
  <si>
    <t>E-MAIL/FONE:</t>
  </si>
  <si>
    <t>CPF/CNPJ:</t>
  </si>
  <si>
    <t>INSTALAÇÕES MECÂNICAS DA AG. BOM PRINCÍPIO</t>
  </si>
  <si>
    <t>INSTALAÇÕES DE AR CONDICIONADO</t>
  </si>
  <si>
    <t>EQUIPAMENTOS E MATEIRAIS</t>
  </si>
  <si>
    <t>unid.</t>
  </si>
  <si>
    <t xml:space="preserve">Unidade condicionadora tipo mini split, evaporadora modelo Piso Teto, ciclo reverso, capacidade nominal 30.000 Btu/h. Acionamento por controle remoto sem fio. </t>
  </si>
  <si>
    <t>Fornecimento e Instalação de Grelha tipo dupla deflexão horizontal, dim. 625x425mm com moldura, na cor branca(Para insuflamento).</t>
  </si>
  <si>
    <t>Fornecimento e Instalação de Grelha tipo simples deflexão horizontal, dim 625x425mm com moldura, na cor branca (Para retorno)</t>
  </si>
  <si>
    <t>1.5</t>
  </si>
  <si>
    <t>Cano de cobre ø 3/8", esp. parede 0.79mm</t>
  </si>
  <si>
    <t>kg</t>
  </si>
  <si>
    <t>1.6</t>
  </si>
  <si>
    <t>Cano de cobre ø 7/8", esp. parede 0.79mm</t>
  </si>
  <si>
    <t>1.7</t>
  </si>
  <si>
    <t>Isolamento Borracha Elastomérica ø3/8"</t>
  </si>
  <si>
    <t>1.8</t>
  </si>
  <si>
    <t>Isolamento Borracha Elastomérica ø7/8"</t>
  </si>
  <si>
    <t>1.9</t>
  </si>
  <si>
    <t>Junta flexível atenuadora de vibrações fabricada em lona de vinil reforçada e chapa galvanizada largura 70mm.</t>
  </si>
  <si>
    <t>1.10</t>
  </si>
  <si>
    <t>Duto em chapa de aço galvanizado, com manta isolante, para insuflamento, bitola n°26, com acessórios.</t>
  </si>
  <si>
    <t>1.11</t>
  </si>
  <si>
    <t>Ligação da drenagem dos condicionadores aos pontos de dreno</t>
  </si>
  <si>
    <t>1.12</t>
  </si>
  <si>
    <t>Carga de gás refrigerante adicional</t>
  </si>
  <si>
    <t>1.13</t>
  </si>
  <si>
    <t>Interligação elétrica de comando entre unidades evaporadoras e condensadoras</t>
  </si>
  <si>
    <t>1.14</t>
  </si>
  <si>
    <t>Nitrogênio para soldagem e pressurização dos sistemas para teste de vazamento</t>
  </si>
  <si>
    <t>1.15</t>
  </si>
  <si>
    <t>Acessórios diversos (suporte para fixação, pinos, parafusos, curvas, soldas,fita pvc).</t>
  </si>
  <si>
    <t>vb</t>
  </si>
  <si>
    <t>1.16</t>
  </si>
  <si>
    <t>Grade para proteção de condensadora, pintada na cor branco, com abertura para acesso à manutenção. Fornecer com cadeado.</t>
  </si>
  <si>
    <t>1.17</t>
  </si>
  <si>
    <t>1.18</t>
  </si>
  <si>
    <t xml:space="preserve">Desinstalação de ar condicionado tipo janela 30.000 BTU/H (Incluíndo teste de funcionamento, limpeza, embalamento e transporte do equipamento até a Bagergs - Canoas.) </t>
  </si>
  <si>
    <t>1.19</t>
  </si>
  <si>
    <t>Desinstalação de ar condicionado split tipo piso/teto 30.000 BTU/H (Incluíndo teste de funcionamento, limpeza, embalamento e transporte do equipamento até a Bagergs - Canoas.) Controle remoto deve ser fixado a evaporadora. Condensadora deverá ser entregue pressurizada.</t>
  </si>
  <si>
    <t>SUBTOTAL INSTALAÇÕES  DO AR CONDICIONADO</t>
  </si>
  <si>
    <t>OBRAS CIVIS</t>
  </si>
  <si>
    <t>RETIRADA / DESMONTAGEM</t>
  </si>
  <si>
    <t>Retirada e descarte de grades de ferro de proteção dos ar condicionados de parede.</t>
  </si>
  <si>
    <t>Retirada e adaptação de grades de ferro proteção dos ar condicionados de parede, para ser instalada em complementação de grade existente em abertura interna.</t>
  </si>
  <si>
    <t>ALVENARIA/PINTURA</t>
  </si>
  <si>
    <t>Alvenaria de tijolo furado de 25cm</t>
  </si>
  <si>
    <t>Revestimento-chapisco, emboço e reboco</t>
  </si>
  <si>
    <t>Pintura de grades de ferro adaptadas na parte interna.</t>
  </si>
  <si>
    <t>Pintura acrilica sobre reboco nos fechamentos do ar condicionado, interno e externo nas mesmas cores existentes. 02 demãos</t>
  </si>
  <si>
    <t>ESQUADRIAS</t>
  </si>
  <si>
    <t>Vidro simples 5mm instalado em abertura conforme padrão existente</t>
  </si>
  <si>
    <t>SUBTOTAL OBRAS CIVIS</t>
  </si>
  <si>
    <t>III</t>
  </si>
  <si>
    <t>INSTALAÇÕES ELÉTRICAS</t>
  </si>
  <si>
    <t xml:space="preserve">Centro de distribuição de uso aparente para 36 elementos com espaço para até 08 (oito) Dispositivo DR e com barramentos e com espaço para disjuntor geral (Tipo STAB - Met. Atlanta), ou rigorosamente equivalente. </t>
  </si>
  <si>
    <t>Quadro de comando com dimensões minimas de 500x400x170mm, com canaleta de PVC e trilhos para fixação dos equipamentos - CD-Timer</t>
  </si>
  <si>
    <t xml:space="preserve">Dispositivo DR 25A sensibilidade 30mA, para kit ATM e iluminação externa </t>
  </si>
  <si>
    <t>Timer para iluminação interna, externa, kit ATM e ar condicionado</t>
  </si>
  <si>
    <t>Contator modelo WEG CWM25 A, para iluminação interna, externa e ar condicionado</t>
  </si>
  <si>
    <t>Mini disjuntor tripolar de 50 A, curva C, classe de ruptura de 4,5 kA,  tipo 5SX1 Siemens, ou similar</t>
  </si>
  <si>
    <t>Mini disjuntor monopolar de 32 A, curva C, classe de ruptura de 4,5 kA,  tipo 5SX1 Siemens, ou similar</t>
  </si>
  <si>
    <t>Mini disjuntor monopolar de 20A, curva C, classe de ruptura de 4,5 kA,  tipo 5SX1 Siemens, ou similar</t>
  </si>
  <si>
    <t>Mini disjuntor monopolar de 16A, curva C, classe de ruptura de 4,5 kA,  tipo 5SX1 Siemens, ou similar</t>
  </si>
  <si>
    <t>Condutor unipolar flexível HF (não halogendo), seção 4,0 mm² - 750 V, 70° C,  tipo Afumex, Afitox ou similar</t>
  </si>
  <si>
    <t>Condutor unipolar flexível HF (não halogendo), seção 2,5 mm² - 750 V, 70° C,  tipo Afumex, Afitox ou similar</t>
  </si>
  <si>
    <t>Eletroduto de aço galvanizado semipesado de ø 25 mm (1")</t>
  </si>
  <si>
    <t>Caixa de passagem condulete de ø 25 mm (1") com tampa cega</t>
  </si>
  <si>
    <t>Botoeira preta contato NF</t>
  </si>
  <si>
    <t>Camuflagem para CD tipo UL</t>
  </si>
  <si>
    <t>Desmontagem e readequação de dois CD's existentes de embutir de 12 elementos. Realizar emendas soldadas nos 24 circuitos existentes que serão transferidos para o CD de 36 elementos a ser instalado.</t>
  </si>
  <si>
    <t>SUBTOTAL INSTALAÇÕES ELÉTRICAS</t>
  </si>
  <si>
    <t xml:space="preserve"> </t>
  </si>
  <si>
    <t>TOTAL GERAL (I+II+III)</t>
  </si>
  <si>
    <t>Eletrocalha lisa 100x50mm com tampa e demais acessórios</t>
  </si>
  <si>
    <t>Suporte metálico para sustentação das condensadoras</t>
  </si>
  <si>
    <t>par</t>
  </si>
  <si>
    <t>Suporte para evaporadoras com perfilados e cabo de aço</t>
  </si>
  <si>
    <t>1.20</t>
  </si>
  <si>
    <t>1.21</t>
  </si>
  <si>
    <t>Unidade condicionadora tipo mini split, evaporadora modelo dutado (Built in), ciclo reverso, capacidade nominal 30.000 Btu/h. Acionamento por controle remoto sem fio. Fluído refrigerante isento de cloro.</t>
  </si>
  <si>
    <t>x,xx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</si>
</sst>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0_);[Red]\(0\)"/>
    <numFmt numFmtId="180" formatCode="#,##0.00;[Red]#,##0.00"/>
    <numFmt numFmtId="181" formatCode="#,##0.00_ ;[Red]\-#,##0.00\ "/>
    <numFmt numFmtId="182" formatCode="#,##0.000"/>
  </numFmts>
  <fonts count="43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8"/>
      </left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40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40" fontId="21" fillId="0" borderId="11" xfId="64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22" fillId="33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4" fontId="21" fillId="0" borderId="13" xfId="64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0" fillId="0" borderId="0" xfId="0" applyFill="1" applyBorder="1" applyAlignment="1">
      <alignment/>
    </xf>
    <xf numFmtId="4" fontId="23" fillId="33" borderId="15" xfId="0" applyNumberFormat="1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vertical="center"/>
    </xf>
    <xf numFmtId="178" fontId="22" fillId="34" borderId="17" xfId="0" applyNumberFormat="1" applyFont="1" applyFill="1" applyBorder="1" applyAlignment="1">
      <alignment horizontal="center" vertical="center"/>
    </xf>
    <xf numFmtId="1" fontId="21" fillId="34" borderId="18" xfId="0" applyNumberFormat="1" applyFont="1" applyFill="1" applyBorder="1" applyAlignment="1">
      <alignment horizontal="left" vertical="center"/>
    </xf>
    <xf numFmtId="0" fontId="22" fillId="34" borderId="19" xfId="0" applyFont="1" applyFill="1" applyBorder="1" applyAlignment="1">
      <alignment horizontal="justify" vertical="top" wrapText="1"/>
    </xf>
    <xf numFmtId="4" fontId="21" fillId="34" borderId="19" xfId="0" applyNumberFormat="1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4" fontId="21" fillId="34" borderId="19" xfId="0" applyNumberFormat="1" applyFont="1" applyFill="1" applyBorder="1" applyAlignment="1">
      <alignment vertical="center"/>
    </xf>
    <xf numFmtId="40" fontId="21" fillId="34" borderId="20" xfId="64" applyFont="1" applyFill="1" applyBorder="1" applyAlignment="1">
      <alignment vertical="center"/>
    </xf>
    <xf numFmtId="0" fontId="21" fillId="0" borderId="21" xfId="0" applyFont="1" applyBorder="1" applyAlignment="1">
      <alignment vertical="top"/>
    </xf>
    <xf numFmtId="1" fontId="22" fillId="0" borderId="22" xfId="0" applyNumberFormat="1" applyFont="1" applyBorder="1" applyAlignment="1">
      <alignment horizontal="left" vertical="top"/>
    </xf>
    <xf numFmtId="0" fontId="22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4" fontId="21" fillId="0" borderId="11" xfId="0" applyNumberFormat="1" applyFont="1" applyBorder="1" applyAlignment="1">
      <alignment vertical="top"/>
    </xf>
    <xf numFmtId="40" fontId="21" fillId="0" borderId="23" xfId="64" applyFont="1" applyBorder="1" applyAlignment="1">
      <alignment vertical="top"/>
    </xf>
    <xf numFmtId="1" fontId="22" fillId="35" borderId="22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21" fillId="35" borderId="11" xfId="0" applyFont="1" applyFill="1" applyBorder="1" applyAlignment="1">
      <alignment horizontal="justify" vertical="top" wrapText="1"/>
    </xf>
    <xf numFmtId="2" fontId="21" fillId="35" borderId="11" xfId="0" applyNumberFormat="1" applyFont="1" applyFill="1" applyBorder="1" applyAlignment="1" applyProtection="1">
      <alignment horizontal="center" vertical="center"/>
      <protection hidden="1"/>
    </xf>
    <xf numFmtId="2" fontId="21" fillId="35" borderId="11" xfId="0" applyNumberFormat="1" applyFont="1" applyFill="1" applyBorder="1" applyAlignment="1" applyProtection="1">
      <alignment horizontal="right" vertical="center"/>
      <protection hidden="1"/>
    </xf>
    <xf numFmtId="2" fontId="21" fillId="35" borderId="2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21" fillId="3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 applyProtection="1">
      <alignment horizontal="justify" vertical="center" wrapText="1"/>
      <protection hidden="1"/>
    </xf>
    <xf numFmtId="0" fontId="21" fillId="0" borderId="13" xfId="0" applyFont="1" applyFill="1" applyBorder="1" applyAlignment="1">
      <alignment horizontal="justify" vertical="center" wrapText="1"/>
    </xf>
    <xf numFmtId="178" fontId="22" fillId="33" borderId="21" xfId="0" applyNumberFormat="1" applyFont="1" applyFill="1" applyBorder="1" applyAlignment="1">
      <alignment horizontal="center" vertical="center"/>
    </xf>
    <xf numFmtId="1" fontId="22" fillId="33" borderId="11" xfId="0" applyNumberFormat="1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vertical="top" wrapText="1"/>
    </xf>
    <xf numFmtId="4" fontId="22" fillId="33" borderId="11" xfId="64" applyNumberFormat="1" applyFont="1" applyFill="1" applyBorder="1" applyAlignment="1">
      <alignment horizontal="center" vertical="center"/>
    </xf>
    <xf numFmtId="40" fontId="22" fillId="33" borderId="11" xfId="64" applyNumberFormat="1" applyFont="1" applyFill="1" applyBorder="1" applyAlignment="1">
      <alignment horizontal="center" vertical="center"/>
    </xf>
    <xf numFmtId="4" fontId="22" fillId="33" borderId="11" xfId="0" applyNumberFormat="1" applyFont="1" applyFill="1" applyBorder="1" applyAlignment="1" applyProtection="1">
      <alignment vertical="center"/>
      <protection hidden="1"/>
    </xf>
    <xf numFmtId="4" fontId="22" fillId="33" borderId="23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>
      <alignment/>
    </xf>
    <xf numFmtId="178" fontId="24" fillId="33" borderId="2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vertical="top" wrapText="1"/>
    </xf>
    <xf numFmtId="4" fontId="24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4" fontId="24" fillId="33" borderId="11" xfId="0" applyNumberFormat="1" applyFont="1" applyFill="1" applyBorder="1" applyAlignment="1">
      <alignment vertical="center"/>
    </xf>
    <xf numFmtId="40" fontId="22" fillId="33" borderId="23" xfId="64" applyNumberFormat="1" applyFont="1" applyFill="1" applyBorder="1" applyAlignment="1">
      <alignment horizontal="right" vertical="center"/>
    </xf>
    <xf numFmtId="178" fontId="24" fillId="36" borderId="21" xfId="0" applyNumberFormat="1" applyFont="1" applyFill="1" applyBorder="1" applyAlignment="1">
      <alignment horizontal="center" vertical="center"/>
    </xf>
    <xf numFmtId="1" fontId="24" fillId="36" borderId="11" xfId="0" applyNumberFormat="1" applyFont="1" applyFill="1" applyBorder="1" applyAlignment="1">
      <alignment horizontal="left" vertical="center"/>
    </xf>
    <xf numFmtId="0" fontId="22" fillId="36" borderId="13" xfId="0" applyFont="1" applyFill="1" applyBorder="1" applyAlignment="1">
      <alignment vertical="top" wrapText="1"/>
    </xf>
    <xf numFmtId="4" fontId="24" fillId="36" borderId="11" xfId="0" applyNumberFormat="1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4" fontId="24" fillId="36" borderId="11" xfId="0" applyNumberFormat="1" applyFont="1" applyFill="1" applyBorder="1" applyAlignment="1">
      <alignment vertical="center"/>
    </xf>
    <xf numFmtId="40" fontId="24" fillId="36" borderId="23" xfId="64" applyFont="1" applyFill="1" applyBorder="1" applyAlignment="1">
      <alignment vertical="center"/>
    </xf>
    <xf numFmtId="178" fontId="22" fillId="35" borderId="21" xfId="0" applyNumberFormat="1" applyFont="1" applyFill="1" applyBorder="1" applyAlignment="1">
      <alignment horizontal="center" vertical="center"/>
    </xf>
    <xf numFmtId="1" fontId="22" fillId="35" borderId="11" xfId="0" applyNumberFormat="1" applyFont="1" applyFill="1" applyBorder="1" applyAlignment="1">
      <alignment horizontal="left" vertical="center"/>
    </xf>
    <xf numFmtId="4" fontId="21" fillId="35" borderId="11" xfId="64" applyNumberFormat="1" applyFont="1" applyFill="1" applyBorder="1" applyAlignment="1">
      <alignment horizontal="center" vertical="center"/>
    </xf>
    <xf numFmtId="40" fontId="21" fillId="35" borderId="11" xfId="64" applyNumberFormat="1" applyFont="1" applyFill="1" applyBorder="1" applyAlignment="1">
      <alignment horizontal="center" vertical="center"/>
    </xf>
    <xf numFmtId="4" fontId="21" fillId="35" borderId="11" xfId="64" applyNumberFormat="1" applyFont="1" applyFill="1" applyBorder="1" applyAlignment="1">
      <alignment vertical="center"/>
    </xf>
    <xf numFmtId="4" fontId="21" fillId="35" borderId="23" xfId="0" applyNumberFormat="1" applyFont="1" applyFill="1" applyBorder="1" applyAlignment="1">
      <alignment vertical="center"/>
    </xf>
    <xf numFmtId="178" fontId="22" fillId="35" borderId="24" xfId="0" applyNumberFormat="1" applyFont="1" applyFill="1" applyBorder="1" applyAlignment="1">
      <alignment horizontal="center" vertical="center"/>
    </xf>
    <xf numFmtId="4" fontId="21" fillId="35" borderId="13" xfId="64" applyNumberFormat="1" applyFont="1" applyFill="1" applyBorder="1" applyAlignment="1">
      <alignment horizontal="center" vertical="center"/>
    </xf>
    <xf numFmtId="40" fontId="21" fillId="35" borderId="13" xfId="64" applyNumberFormat="1" applyFont="1" applyFill="1" applyBorder="1" applyAlignment="1" applyProtection="1">
      <alignment horizontal="right" vertical="center"/>
      <protection locked="0"/>
    </xf>
    <xf numFmtId="178" fontId="22" fillId="36" borderId="24" xfId="0" applyNumberFormat="1" applyFont="1" applyFill="1" applyBorder="1" applyAlignment="1">
      <alignment horizontal="center" vertical="center"/>
    </xf>
    <xf numFmtId="1" fontId="22" fillId="36" borderId="13" xfId="0" applyNumberFormat="1" applyFont="1" applyFill="1" applyBorder="1" applyAlignment="1">
      <alignment horizontal="left" vertical="center"/>
    </xf>
    <xf numFmtId="4" fontId="21" fillId="36" borderId="13" xfId="64" applyNumberFormat="1" applyFont="1" applyFill="1" applyBorder="1" applyAlignment="1">
      <alignment horizontal="center" vertical="center"/>
    </xf>
    <xf numFmtId="40" fontId="21" fillId="36" borderId="13" xfId="64" applyNumberFormat="1" applyFont="1" applyFill="1" applyBorder="1" applyAlignment="1">
      <alignment horizontal="center" vertical="center"/>
    </xf>
    <xf numFmtId="40" fontId="21" fillId="36" borderId="13" xfId="64" applyNumberFormat="1" applyFont="1" applyFill="1" applyBorder="1" applyAlignment="1" applyProtection="1">
      <alignment horizontal="right" vertical="center"/>
      <protection locked="0"/>
    </xf>
    <xf numFmtId="4" fontId="21" fillId="36" borderId="13" xfId="64" applyNumberFormat="1" applyFont="1" applyFill="1" applyBorder="1" applyAlignment="1">
      <alignment vertical="center"/>
    </xf>
    <xf numFmtId="4" fontId="21" fillId="36" borderId="23" xfId="0" applyNumberFormat="1" applyFont="1" applyFill="1" applyBorder="1" applyAlignment="1">
      <alignment vertical="center"/>
    </xf>
    <xf numFmtId="178" fontId="22" fillId="0" borderId="24" xfId="0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vertical="top" wrapText="1"/>
    </xf>
    <xf numFmtId="40" fontId="21" fillId="0" borderId="13" xfId="64" applyNumberFormat="1" applyFont="1" applyBorder="1" applyAlignment="1" applyProtection="1">
      <alignment horizontal="right" vertical="center"/>
      <protection locked="0"/>
    </xf>
    <xf numFmtId="4" fontId="21" fillId="0" borderId="13" xfId="64" applyNumberFormat="1" applyFont="1" applyFill="1" applyBorder="1" applyAlignment="1">
      <alignment vertical="center"/>
    </xf>
    <xf numFmtId="178" fontId="21" fillId="33" borderId="21" xfId="0" applyNumberFormat="1" applyFont="1" applyFill="1" applyBorder="1" applyAlignment="1">
      <alignment horizontal="center" vertical="center"/>
    </xf>
    <xf numFmtId="1" fontId="21" fillId="33" borderId="22" xfId="0" applyNumberFormat="1" applyFont="1" applyFill="1" applyBorder="1" applyAlignment="1">
      <alignment horizontal="left" vertical="center"/>
    </xf>
    <xf numFmtId="4" fontId="21" fillId="33" borderId="11" xfId="64" applyNumberFormat="1" applyFont="1" applyFill="1" applyBorder="1" applyAlignment="1">
      <alignment horizontal="center" vertical="center"/>
    </xf>
    <xf numFmtId="40" fontId="21" fillId="33" borderId="11" xfId="64" applyNumberFormat="1" applyFont="1" applyFill="1" applyBorder="1" applyAlignment="1">
      <alignment horizontal="center" vertical="center"/>
    </xf>
    <xf numFmtId="1" fontId="22" fillId="33" borderId="22" xfId="0" applyNumberFormat="1" applyFont="1" applyFill="1" applyBorder="1" applyAlignment="1">
      <alignment horizontal="left" vertical="top"/>
    </xf>
    <xf numFmtId="4" fontId="22" fillId="33" borderId="25" xfId="0" applyNumberFormat="1" applyFont="1" applyFill="1" applyBorder="1" applyAlignment="1">
      <alignment horizontal="left" vertical="top" wrapText="1"/>
    </xf>
    <xf numFmtId="4" fontId="22" fillId="33" borderId="26" xfId="0" applyNumberFormat="1" applyFont="1" applyFill="1" applyBorder="1" applyAlignment="1">
      <alignment horizontal="left" vertical="top" wrapText="1"/>
    </xf>
    <xf numFmtId="0" fontId="22" fillId="33" borderId="27" xfId="0" applyFont="1" applyFill="1" applyBorder="1" applyAlignment="1">
      <alignment vertical="top" wrapText="1"/>
    </xf>
    <xf numFmtId="4" fontId="22" fillId="33" borderId="27" xfId="0" applyNumberFormat="1" applyFont="1" applyFill="1" applyBorder="1" applyAlignment="1">
      <alignment horizontal="center" vertical="center" wrapText="1"/>
    </xf>
    <xf numFmtId="40" fontId="22" fillId="33" borderId="27" xfId="64" applyNumberFormat="1" applyFont="1" applyFill="1" applyBorder="1" applyAlignment="1">
      <alignment horizontal="right" vertical="center"/>
    </xf>
    <xf numFmtId="4" fontId="22" fillId="33" borderId="28" xfId="64" applyNumberFormat="1" applyFont="1" applyFill="1" applyBorder="1" applyAlignment="1">
      <alignment horizontal="right" vertical="top" wrapText="1"/>
    </xf>
    <xf numFmtId="0" fontId="22" fillId="33" borderId="29" xfId="0" applyFont="1" applyFill="1" applyBorder="1" applyAlignment="1">
      <alignment/>
    </xf>
    <xf numFmtId="0" fontId="22" fillId="33" borderId="30" xfId="0" applyFont="1" applyFill="1" applyBorder="1" applyAlignment="1">
      <alignment/>
    </xf>
    <xf numFmtId="0" fontId="22" fillId="33" borderId="31" xfId="0" applyFont="1" applyFill="1" applyBorder="1" applyAlignment="1">
      <alignment/>
    </xf>
    <xf numFmtId="40" fontId="22" fillId="33" borderId="3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4" fontId="21" fillId="35" borderId="11" xfId="0" applyNumberFormat="1" applyFont="1" applyFill="1" applyBorder="1" applyAlignment="1" applyProtection="1">
      <alignment horizontal="right" vertical="center"/>
      <protection hidden="1"/>
    </xf>
    <xf numFmtId="4" fontId="21" fillId="35" borderId="23" xfId="0" applyNumberFormat="1" applyFont="1" applyFill="1" applyBorder="1" applyAlignment="1" applyProtection="1">
      <alignment horizontal="right" vertical="center"/>
      <protection hidden="1"/>
    </xf>
    <xf numFmtId="0" fontId="0" fillId="35" borderId="21" xfId="0" applyFill="1" applyBorder="1" applyAlignment="1">
      <alignment vertical="top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left" vertical="center"/>
    </xf>
    <xf numFmtId="0" fontId="22" fillId="33" borderId="36" xfId="0" applyFont="1" applyFill="1" applyBorder="1" applyAlignment="1">
      <alignment horizontal="left" vertical="center"/>
    </xf>
    <xf numFmtId="0" fontId="22" fillId="33" borderId="35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4" fontId="22" fillId="33" borderId="35" xfId="0" applyNumberFormat="1" applyFont="1" applyFill="1" applyBorder="1" applyAlignment="1">
      <alignment horizontal="center" vertical="center"/>
    </xf>
    <xf numFmtId="4" fontId="22" fillId="33" borderId="36" xfId="0" applyNumberFormat="1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/>
    </xf>
    <xf numFmtId="4" fontId="22" fillId="33" borderId="39" xfId="0" applyNumberFormat="1" applyFont="1" applyFill="1" applyBorder="1" applyAlignment="1">
      <alignment horizontal="center" vertical="center"/>
    </xf>
    <xf numFmtId="4" fontId="22" fillId="33" borderId="40" xfId="0" applyNumberFormat="1" applyFont="1" applyFill="1" applyBorder="1" applyAlignment="1">
      <alignment horizontal="center" vertical="center"/>
    </xf>
    <xf numFmtId="4" fontId="23" fillId="33" borderId="29" xfId="0" applyNumberFormat="1" applyFont="1" applyFill="1" applyBorder="1" applyAlignment="1">
      <alignment horizontal="center" vertical="center"/>
    </xf>
    <xf numFmtId="4" fontId="23" fillId="33" borderId="30" xfId="0" applyNumberFormat="1" applyFont="1" applyFill="1" applyBorder="1" applyAlignment="1">
      <alignment horizontal="center" vertical="center"/>
    </xf>
    <xf numFmtId="4" fontId="23" fillId="33" borderId="31" xfId="0" applyNumberFormat="1" applyFont="1" applyFill="1" applyBorder="1" applyAlignment="1">
      <alignment horizontal="center" vertical="center"/>
    </xf>
    <xf numFmtId="0" fontId="22" fillId="0" borderId="41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top"/>
    </xf>
    <xf numFmtId="0" fontId="22" fillId="0" borderId="43" xfId="0" applyFont="1" applyBorder="1" applyAlignment="1">
      <alignment horizontal="left" vertical="top"/>
    </xf>
    <xf numFmtId="0" fontId="22" fillId="0" borderId="14" xfId="0" applyFont="1" applyBorder="1" applyAlignment="1">
      <alignment horizontal="left" vertical="top"/>
    </xf>
    <xf numFmtId="0" fontId="22" fillId="0" borderId="14" xfId="0" applyFont="1" applyBorder="1" applyAlignment="1">
      <alignment horizontal="center" vertical="center"/>
    </xf>
    <xf numFmtId="0" fontId="22" fillId="0" borderId="44" xfId="0" applyFont="1" applyBorder="1" applyAlignment="1">
      <alignment horizontal="left" vertical="top"/>
    </xf>
    <xf numFmtId="0" fontId="22" fillId="0" borderId="4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41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42" xfId="0" applyFont="1" applyBorder="1" applyAlignment="1">
      <alignment horizontal="justify" vertical="center" wrapText="1"/>
    </xf>
    <xf numFmtId="0" fontId="22" fillId="0" borderId="4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40" fontId="21" fillId="35" borderId="11" xfId="64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5 2" xfId="50"/>
    <cellStyle name="Nota" xfId="51"/>
    <cellStyle name="planilhas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SheetLayoutView="100" workbookViewId="0" topLeftCell="A4">
      <selection activeCell="G25" sqref="G25"/>
    </sheetView>
  </sheetViews>
  <sheetFormatPr defaultColWidth="11.421875" defaultRowHeight="12.75"/>
  <cols>
    <col min="1" max="1" width="6.421875" style="1" bestFit="1" customWidth="1"/>
    <col min="2" max="2" width="6.421875" style="6" customWidth="1"/>
    <col min="3" max="3" width="62.8515625" style="2" customWidth="1"/>
    <col min="4" max="4" width="8.28125" style="7" customWidth="1"/>
    <col min="5" max="5" width="6.140625" style="1" customWidth="1"/>
    <col min="6" max="6" width="13.57421875" style="8" bestFit="1" customWidth="1"/>
    <col min="7" max="7" width="13.7109375" style="8" bestFit="1" customWidth="1"/>
    <col min="8" max="8" width="16.421875" style="1" bestFit="1" customWidth="1"/>
    <col min="9" max="9" width="11.28125" style="2" customWidth="1"/>
    <col min="10" max="10" width="12.140625" style="2" customWidth="1"/>
    <col min="11" max="11" width="11.8515625" style="2" customWidth="1"/>
    <col min="12" max="248" width="11.421875" style="2" customWidth="1"/>
    <col min="249" max="249" width="56.28125" style="2" customWidth="1"/>
    <col min="250" max="16384" width="11.421875" style="2" customWidth="1"/>
  </cols>
  <sheetData>
    <row r="1" spans="1:12" s="1" customFormat="1" ht="19.5" customHeight="1">
      <c r="A1" s="139" t="s">
        <v>0</v>
      </c>
      <c r="B1" s="140"/>
      <c r="C1" s="140"/>
      <c r="D1" s="140"/>
      <c r="E1" s="140"/>
      <c r="F1" s="140"/>
      <c r="G1" s="140"/>
      <c r="H1" s="141"/>
      <c r="I1" s="13"/>
      <c r="J1" s="13"/>
      <c r="K1" s="13"/>
      <c r="L1" s="13"/>
    </row>
    <row r="2" spans="1:12" ht="12.75" customHeight="1">
      <c r="A2" s="130" t="s">
        <v>26</v>
      </c>
      <c r="B2" s="131"/>
      <c r="C2" s="131"/>
      <c r="D2" s="131"/>
      <c r="E2" s="131"/>
      <c r="F2" s="131"/>
      <c r="G2" s="131"/>
      <c r="H2" s="132"/>
      <c r="I2" s="13"/>
      <c r="J2" s="13"/>
      <c r="K2" s="13"/>
      <c r="L2" s="13"/>
    </row>
    <row r="3" spans="1:12" ht="12.75">
      <c r="A3" s="130" t="s">
        <v>27</v>
      </c>
      <c r="B3" s="131"/>
      <c r="C3" s="131"/>
      <c r="D3" s="131"/>
      <c r="E3" s="131"/>
      <c r="F3" s="131"/>
      <c r="G3" s="131"/>
      <c r="H3" s="132"/>
      <c r="I3" s="13"/>
      <c r="J3" s="13"/>
      <c r="K3" s="13"/>
      <c r="L3" s="13"/>
    </row>
    <row r="4" spans="1:12" ht="12.75">
      <c r="A4" s="130" t="s">
        <v>28</v>
      </c>
      <c r="B4" s="131"/>
      <c r="C4" s="131"/>
      <c r="D4" s="131"/>
      <c r="E4" s="131"/>
      <c r="F4" s="131"/>
      <c r="G4" s="131"/>
      <c r="H4" s="132"/>
      <c r="I4" s="13"/>
      <c r="J4" s="13"/>
      <c r="K4" s="13"/>
      <c r="L4" s="13"/>
    </row>
    <row r="5" spans="1:12" ht="12.75">
      <c r="A5" s="130" t="s">
        <v>29</v>
      </c>
      <c r="B5" s="131"/>
      <c r="C5" s="131"/>
      <c r="D5" s="131"/>
      <c r="E5" s="131"/>
      <c r="F5" s="131"/>
      <c r="G5" s="131"/>
      <c r="H5" s="132"/>
      <c r="I5" s="13"/>
      <c r="J5" s="13"/>
      <c r="K5" s="13"/>
      <c r="L5" s="13"/>
    </row>
    <row r="6" spans="1:12" ht="25.5" customHeight="1">
      <c r="A6" s="133" t="s">
        <v>30</v>
      </c>
      <c r="B6" s="134"/>
      <c r="C6" s="134"/>
      <c r="D6" s="134"/>
      <c r="E6" s="134"/>
      <c r="F6" s="134"/>
      <c r="G6" s="134"/>
      <c r="H6" s="135"/>
      <c r="I6" s="13"/>
      <c r="J6" s="13"/>
      <c r="K6" s="13"/>
      <c r="L6" s="13"/>
    </row>
    <row r="7" spans="1:12" ht="13.5" thickBot="1">
      <c r="A7" s="136" t="s">
        <v>31</v>
      </c>
      <c r="B7" s="137"/>
      <c r="C7" s="137"/>
      <c r="D7" s="137"/>
      <c r="E7" s="137"/>
      <c r="F7" s="137"/>
      <c r="G7" s="137"/>
      <c r="H7" s="138"/>
      <c r="I7" s="13"/>
      <c r="J7" s="13"/>
      <c r="K7" s="13"/>
      <c r="L7" s="13"/>
    </row>
    <row r="8" spans="1:12" s="3" customFormat="1" ht="15" customHeight="1" thickBot="1">
      <c r="A8" s="119" t="s">
        <v>32</v>
      </c>
      <c r="B8" s="120"/>
      <c r="C8" s="120"/>
      <c r="D8" s="120"/>
      <c r="E8" s="120"/>
      <c r="F8" s="120"/>
      <c r="G8" s="120"/>
      <c r="H8" s="121"/>
      <c r="I8" s="13"/>
      <c r="J8" s="13"/>
      <c r="K8" s="13"/>
      <c r="L8" s="13"/>
    </row>
    <row r="9" spans="1:12" s="3" customFormat="1" ht="13.5" customHeight="1">
      <c r="A9" s="122" t="s">
        <v>33</v>
      </c>
      <c r="B9" s="123"/>
      <c r="C9" s="124"/>
      <c r="D9" s="124"/>
      <c r="E9" s="124"/>
      <c r="F9" s="14" t="s">
        <v>34</v>
      </c>
      <c r="G9" s="123"/>
      <c r="H9" s="125"/>
      <c r="I9" s="13"/>
      <c r="J9" s="13"/>
      <c r="K9" s="13"/>
      <c r="L9" s="13"/>
    </row>
    <row r="10" spans="1:12" ht="13.5" thickBot="1">
      <c r="A10" s="126" t="s">
        <v>35</v>
      </c>
      <c r="B10" s="127"/>
      <c r="C10" s="128"/>
      <c r="D10" s="128"/>
      <c r="E10" s="128"/>
      <c r="F10" s="15" t="s">
        <v>36</v>
      </c>
      <c r="G10" s="127"/>
      <c r="H10" s="129"/>
      <c r="I10" s="13"/>
      <c r="J10" s="13"/>
      <c r="K10" s="13"/>
      <c r="L10" s="13"/>
    </row>
    <row r="11" spans="1:12" s="4" customFormat="1" ht="12.75">
      <c r="A11" s="107" t="s">
        <v>1</v>
      </c>
      <c r="B11" s="109"/>
      <c r="C11" s="111" t="s">
        <v>2</v>
      </c>
      <c r="D11" s="113" t="s">
        <v>3</v>
      </c>
      <c r="E11" s="115" t="s">
        <v>4</v>
      </c>
      <c r="F11" s="117" t="s">
        <v>5</v>
      </c>
      <c r="G11" s="118"/>
      <c r="H11" s="9" t="s">
        <v>6</v>
      </c>
      <c r="I11" s="16"/>
      <c r="J11" s="16"/>
      <c r="K11" s="16"/>
      <c r="L11" s="16"/>
    </row>
    <row r="12" spans="1:12" s="11" customFormat="1" ht="13.5" thickBot="1">
      <c r="A12" s="108"/>
      <c r="B12" s="110"/>
      <c r="C12" s="112"/>
      <c r="D12" s="114"/>
      <c r="E12" s="116"/>
      <c r="F12" s="17" t="s">
        <v>7</v>
      </c>
      <c r="G12" s="17" t="s">
        <v>8</v>
      </c>
      <c r="H12" s="18"/>
      <c r="I12" s="16"/>
      <c r="J12" s="16"/>
      <c r="K12" s="16"/>
      <c r="L12" s="16"/>
    </row>
    <row r="13" spans="1:12" s="11" customFormat="1" ht="12.75">
      <c r="A13" s="19" t="s">
        <v>9</v>
      </c>
      <c r="B13" s="20"/>
      <c r="C13" s="21" t="s">
        <v>37</v>
      </c>
      <c r="D13" s="22"/>
      <c r="E13" s="23"/>
      <c r="F13" s="24"/>
      <c r="G13" s="24"/>
      <c r="H13" s="25"/>
      <c r="I13"/>
      <c r="J13"/>
      <c r="K13"/>
      <c r="L13"/>
    </row>
    <row r="14" spans="1:12" ht="12.75">
      <c r="A14" s="26"/>
      <c r="B14" s="27" t="s">
        <v>11</v>
      </c>
      <c r="C14" s="28" t="s">
        <v>38</v>
      </c>
      <c r="D14" s="29"/>
      <c r="E14" s="30"/>
      <c r="F14" s="31"/>
      <c r="G14" s="31"/>
      <c r="H14" s="32"/>
      <c r="I14"/>
      <c r="J14"/>
      <c r="K14"/>
      <c r="L14"/>
    </row>
    <row r="15" spans="1:12" s="11" customFormat="1" ht="12.75">
      <c r="A15" s="26"/>
      <c r="B15" s="33">
        <v>1</v>
      </c>
      <c r="C15" s="34" t="s">
        <v>39</v>
      </c>
      <c r="D15" s="35"/>
      <c r="E15" s="36"/>
      <c r="F15" s="37"/>
      <c r="G15" s="37"/>
      <c r="H15" s="32"/>
      <c r="I15"/>
      <c r="J15"/>
      <c r="K15"/>
      <c r="L15"/>
    </row>
    <row r="16" spans="1:12" s="10" customFormat="1" ht="38.25">
      <c r="A16" s="106"/>
      <c r="B16" s="33" t="s">
        <v>12</v>
      </c>
      <c r="C16" s="38" t="s">
        <v>115</v>
      </c>
      <c r="D16" s="39">
        <v>1</v>
      </c>
      <c r="E16" s="40" t="s">
        <v>40</v>
      </c>
      <c r="F16" s="40"/>
      <c r="G16" s="40"/>
      <c r="H16" s="41">
        <f aca="true" t="shared" si="0" ref="H16:H21">SUM(F16:G16)*D16</f>
        <v>0</v>
      </c>
      <c r="I16"/>
      <c r="J16" s="42"/>
      <c r="K16"/>
      <c r="L16"/>
    </row>
    <row r="17" spans="1:12" s="10" customFormat="1" ht="38.25">
      <c r="A17" s="106"/>
      <c r="B17" s="33" t="s">
        <v>16</v>
      </c>
      <c r="C17" s="38" t="s">
        <v>41</v>
      </c>
      <c r="D17" s="39">
        <v>4</v>
      </c>
      <c r="E17" s="40" t="s">
        <v>40</v>
      </c>
      <c r="F17" s="40"/>
      <c r="G17" s="40"/>
      <c r="H17" s="41">
        <f t="shared" si="0"/>
        <v>0</v>
      </c>
      <c r="I17"/>
      <c r="J17" s="42"/>
      <c r="K17"/>
      <c r="L17"/>
    </row>
    <row r="18" spans="1:12" s="10" customFormat="1" ht="25.5">
      <c r="A18" s="106"/>
      <c r="B18" s="33" t="s">
        <v>17</v>
      </c>
      <c r="C18" s="38" t="s">
        <v>42</v>
      </c>
      <c r="D18" s="39">
        <v>1</v>
      </c>
      <c r="E18" s="40" t="s">
        <v>40</v>
      </c>
      <c r="F18" s="40"/>
      <c r="G18" s="40"/>
      <c r="H18" s="41">
        <f t="shared" si="0"/>
        <v>0</v>
      </c>
      <c r="I18"/>
      <c r="J18"/>
      <c r="K18"/>
      <c r="L18"/>
    </row>
    <row r="19" spans="1:12" s="10" customFormat="1" ht="29.25" customHeight="1">
      <c r="A19" s="106"/>
      <c r="B19" s="33" t="s">
        <v>21</v>
      </c>
      <c r="C19" s="38" t="s">
        <v>43</v>
      </c>
      <c r="D19" s="39">
        <v>2</v>
      </c>
      <c r="E19" s="40" t="s">
        <v>40</v>
      </c>
      <c r="F19" s="40"/>
      <c r="G19" s="40"/>
      <c r="H19" s="41">
        <f t="shared" si="0"/>
        <v>0</v>
      </c>
      <c r="I19"/>
      <c r="J19"/>
      <c r="K19"/>
      <c r="L19"/>
    </row>
    <row r="20" spans="1:12" s="10" customFormat="1" ht="12.75">
      <c r="A20" s="106"/>
      <c r="B20" s="33" t="s">
        <v>44</v>
      </c>
      <c r="C20" s="38" t="s">
        <v>110</v>
      </c>
      <c r="D20" s="39">
        <v>5</v>
      </c>
      <c r="E20" s="40" t="s">
        <v>111</v>
      </c>
      <c r="F20" s="104"/>
      <c r="G20" s="40"/>
      <c r="H20" s="105">
        <f t="shared" si="0"/>
        <v>0</v>
      </c>
      <c r="I20"/>
      <c r="J20"/>
      <c r="K20"/>
      <c r="L20"/>
    </row>
    <row r="21" spans="1:12" s="10" customFormat="1" ht="12.75">
      <c r="A21" s="106"/>
      <c r="B21" s="33" t="s">
        <v>47</v>
      </c>
      <c r="C21" s="38" t="s">
        <v>112</v>
      </c>
      <c r="D21" s="39">
        <v>5</v>
      </c>
      <c r="E21" s="40" t="s">
        <v>111</v>
      </c>
      <c r="F21" s="104"/>
      <c r="G21" s="40"/>
      <c r="H21" s="105">
        <f t="shared" si="0"/>
        <v>0</v>
      </c>
      <c r="I21"/>
      <c r="J21"/>
      <c r="K21"/>
      <c r="L21"/>
    </row>
    <row r="22" spans="1:12" s="10" customFormat="1" ht="13.5" customHeight="1">
      <c r="A22" s="106"/>
      <c r="B22" s="33" t="s">
        <v>49</v>
      </c>
      <c r="C22" s="43" t="s">
        <v>45</v>
      </c>
      <c r="D22" s="39">
        <v>6</v>
      </c>
      <c r="E22" s="40" t="s">
        <v>46</v>
      </c>
      <c r="F22" s="40"/>
      <c r="G22" s="40"/>
      <c r="H22" s="41">
        <f aca="true" t="shared" si="1" ref="H22:H36">SUM(F22:G22)*D22</f>
        <v>0</v>
      </c>
      <c r="I22"/>
      <c r="J22"/>
      <c r="K22"/>
      <c r="L22"/>
    </row>
    <row r="23" spans="1:12" s="10" customFormat="1" ht="13.5" customHeight="1">
      <c r="A23" s="106"/>
      <c r="B23" s="33" t="s">
        <v>51</v>
      </c>
      <c r="C23" s="43" t="s">
        <v>48</v>
      </c>
      <c r="D23" s="39">
        <v>24</v>
      </c>
      <c r="E23" s="40" t="s">
        <v>46</v>
      </c>
      <c r="F23" s="40"/>
      <c r="G23" s="40"/>
      <c r="H23" s="41">
        <f t="shared" si="1"/>
        <v>0</v>
      </c>
      <c r="I23"/>
      <c r="J23"/>
      <c r="K23"/>
      <c r="L23"/>
    </row>
    <row r="24" spans="1:12" s="10" customFormat="1" ht="13.5" customHeight="1">
      <c r="A24" s="106"/>
      <c r="B24" s="33" t="s">
        <v>53</v>
      </c>
      <c r="C24" s="43" t="s">
        <v>50</v>
      </c>
      <c r="D24" s="39">
        <v>40</v>
      </c>
      <c r="E24" s="40" t="s">
        <v>15</v>
      </c>
      <c r="F24" s="40"/>
      <c r="G24" s="40"/>
      <c r="H24" s="41">
        <f t="shared" si="1"/>
        <v>0</v>
      </c>
      <c r="I24"/>
      <c r="J24"/>
      <c r="K24"/>
      <c r="L24"/>
    </row>
    <row r="25" spans="1:12" s="10" customFormat="1" ht="13.5" customHeight="1">
      <c r="A25" s="106"/>
      <c r="B25" s="33" t="s">
        <v>55</v>
      </c>
      <c r="C25" s="43" t="s">
        <v>52</v>
      </c>
      <c r="D25" s="39">
        <v>40</v>
      </c>
      <c r="E25" s="40" t="s">
        <v>15</v>
      </c>
      <c r="F25" s="40"/>
      <c r="G25" s="40"/>
      <c r="H25" s="41">
        <f t="shared" si="1"/>
        <v>0</v>
      </c>
      <c r="I25"/>
      <c r="J25"/>
      <c r="K25"/>
      <c r="L25"/>
    </row>
    <row r="26" spans="1:12" s="10" customFormat="1" ht="27" customHeight="1">
      <c r="A26" s="106"/>
      <c r="B26" s="33" t="s">
        <v>57</v>
      </c>
      <c r="C26" s="38" t="s">
        <v>54</v>
      </c>
      <c r="D26" s="39">
        <v>3</v>
      </c>
      <c r="E26" s="40" t="s">
        <v>10</v>
      </c>
      <c r="F26" s="40"/>
      <c r="G26" s="40"/>
      <c r="H26" s="41">
        <f t="shared" si="1"/>
        <v>0</v>
      </c>
      <c r="I26"/>
      <c r="J26"/>
      <c r="K26"/>
      <c r="L26"/>
    </row>
    <row r="27" spans="1:12" s="10" customFormat="1" ht="25.5">
      <c r="A27" s="106"/>
      <c r="B27" s="33" t="s">
        <v>59</v>
      </c>
      <c r="C27" s="38" t="s">
        <v>56</v>
      </c>
      <c r="D27" s="39">
        <v>20</v>
      </c>
      <c r="E27" s="40" t="s">
        <v>46</v>
      </c>
      <c r="F27" s="40"/>
      <c r="G27" s="40"/>
      <c r="H27" s="41">
        <f t="shared" si="1"/>
        <v>0</v>
      </c>
      <c r="I27"/>
      <c r="J27"/>
      <c r="K27"/>
      <c r="L27"/>
    </row>
    <row r="28" spans="1:12" s="10" customFormat="1" ht="12.75">
      <c r="A28" s="106"/>
      <c r="B28" s="33" t="s">
        <v>61</v>
      </c>
      <c r="C28" s="43" t="s">
        <v>58</v>
      </c>
      <c r="D28" s="39">
        <v>20</v>
      </c>
      <c r="E28" s="40" t="s">
        <v>15</v>
      </c>
      <c r="F28" s="40"/>
      <c r="G28" s="40"/>
      <c r="H28" s="41">
        <f t="shared" si="1"/>
        <v>0</v>
      </c>
      <c r="I28"/>
      <c r="J28"/>
      <c r="K28"/>
      <c r="L28"/>
    </row>
    <row r="29" spans="1:12" s="10" customFormat="1" ht="12.75">
      <c r="A29" s="106"/>
      <c r="B29" s="33" t="s">
        <v>63</v>
      </c>
      <c r="C29" s="43" t="s">
        <v>60</v>
      </c>
      <c r="D29" s="39">
        <v>5</v>
      </c>
      <c r="E29" s="40" t="s">
        <v>46</v>
      </c>
      <c r="F29" s="40"/>
      <c r="G29" s="40"/>
      <c r="H29" s="41">
        <f t="shared" si="1"/>
        <v>0</v>
      </c>
      <c r="I29"/>
      <c r="J29"/>
      <c r="K29"/>
      <c r="L29"/>
    </row>
    <row r="30" spans="1:12" s="10" customFormat="1" ht="25.5">
      <c r="A30" s="106"/>
      <c r="B30" s="33" t="s">
        <v>65</v>
      </c>
      <c r="C30" s="38" t="s">
        <v>62</v>
      </c>
      <c r="D30" s="39">
        <v>40</v>
      </c>
      <c r="E30" s="40" t="s">
        <v>15</v>
      </c>
      <c r="F30" s="40"/>
      <c r="G30" s="40"/>
      <c r="H30" s="41">
        <f t="shared" si="1"/>
        <v>0</v>
      </c>
      <c r="I30"/>
      <c r="J30"/>
      <c r="K30"/>
      <c r="L30"/>
    </row>
    <row r="31" spans="1:12" s="10" customFormat="1" ht="25.5">
      <c r="A31" s="106"/>
      <c r="B31" s="33" t="s">
        <v>68</v>
      </c>
      <c r="C31" s="38" t="s">
        <v>64</v>
      </c>
      <c r="D31" s="39">
        <v>4</v>
      </c>
      <c r="E31" s="40" t="s">
        <v>24</v>
      </c>
      <c r="F31" s="40"/>
      <c r="G31" s="40"/>
      <c r="H31" s="41">
        <f t="shared" si="1"/>
        <v>0</v>
      </c>
      <c r="I31"/>
      <c r="J31"/>
      <c r="K31"/>
      <c r="L31"/>
    </row>
    <row r="32" spans="1:12" s="10" customFormat="1" ht="25.5">
      <c r="A32" s="106"/>
      <c r="B32" s="33" t="s">
        <v>70</v>
      </c>
      <c r="C32" s="38" t="s">
        <v>66</v>
      </c>
      <c r="D32" s="39">
        <v>1</v>
      </c>
      <c r="E32" s="40" t="s">
        <v>67</v>
      </c>
      <c r="F32" s="40"/>
      <c r="G32" s="40"/>
      <c r="H32" s="41">
        <f t="shared" si="1"/>
        <v>0</v>
      </c>
      <c r="I32"/>
      <c r="J32"/>
      <c r="K32"/>
      <c r="L32"/>
    </row>
    <row r="33" spans="1:12" s="10" customFormat="1" ht="25.5">
      <c r="A33" s="106"/>
      <c r="B33" s="33" t="s">
        <v>71</v>
      </c>
      <c r="C33" s="44" t="s">
        <v>69</v>
      </c>
      <c r="D33" s="39">
        <v>8</v>
      </c>
      <c r="E33" s="40" t="s">
        <v>10</v>
      </c>
      <c r="F33" s="40"/>
      <c r="G33" s="40"/>
      <c r="H33" s="41">
        <f t="shared" si="1"/>
        <v>0</v>
      </c>
      <c r="I33"/>
      <c r="J33"/>
      <c r="K33"/>
      <c r="L33"/>
    </row>
    <row r="34" spans="1:12" s="10" customFormat="1" ht="13.5" customHeight="1">
      <c r="A34" s="106"/>
      <c r="B34" s="33" t="s">
        <v>73</v>
      </c>
      <c r="C34" s="38" t="s">
        <v>109</v>
      </c>
      <c r="D34" s="39">
        <v>5</v>
      </c>
      <c r="E34" s="40" t="s">
        <v>15</v>
      </c>
      <c r="F34" s="40"/>
      <c r="G34" s="40"/>
      <c r="H34" s="41">
        <f t="shared" si="1"/>
        <v>0</v>
      </c>
      <c r="I34"/>
      <c r="J34"/>
      <c r="K34"/>
      <c r="L34"/>
    </row>
    <row r="35" spans="1:12" s="10" customFormat="1" ht="38.25">
      <c r="A35" s="106"/>
      <c r="B35" s="33" t="s">
        <v>113</v>
      </c>
      <c r="C35" s="45" t="s">
        <v>72</v>
      </c>
      <c r="D35" s="39">
        <v>3</v>
      </c>
      <c r="E35" s="40" t="s">
        <v>40</v>
      </c>
      <c r="F35" s="40"/>
      <c r="G35" s="40"/>
      <c r="H35" s="41">
        <f t="shared" si="1"/>
        <v>0</v>
      </c>
      <c r="I35"/>
      <c r="J35"/>
      <c r="K35"/>
      <c r="L35"/>
    </row>
    <row r="36" spans="1:12" s="10" customFormat="1" ht="51">
      <c r="A36" s="106"/>
      <c r="B36" s="33" t="s">
        <v>114</v>
      </c>
      <c r="C36" s="45" t="s">
        <v>74</v>
      </c>
      <c r="D36" s="39">
        <v>1</v>
      </c>
      <c r="E36" s="40" t="s">
        <v>40</v>
      </c>
      <c r="F36" s="40"/>
      <c r="G36" s="40"/>
      <c r="H36" s="41">
        <f t="shared" si="1"/>
        <v>0</v>
      </c>
      <c r="I36"/>
      <c r="J36"/>
      <c r="K36"/>
      <c r="L36"/>
    </row>
    <row r="37" spans="1:12" s="10" customFormat="1" ht="12.75">
      <c r="A37" s="46"/>
      <c r="B37" s="47"/>
      <c r="C37" s="48" t="s">
        <v>75</v>
      </c>
      <c r="D37" s="49"/>
      <c r="E37" s="50"/>
      <c r="F37" s="51">
        <f>SUMPRODUCT(F16:F36,D16:D36)</f>
        <v>0</v>
      </c>
      <c r="G37" s="51">
        <f>SUMPRODUCT(G16:G36,D16:D36)</f>
        <v>0</v>
      </c>
      <c r="H37" s="52">
        <f>SUM(H16:H36)</f>
        <v>0</v>
      </c>
      <c r="I37" s="53"/>
      <c r="J37" s="103"/>
      <c r="K37" s="103"/>
      <c r="L37" s="53"/>
    </row>
    <row r="38" spans="1:12" s="10" customFormat="1" ht="12.75">
      <c r="A38" s="54"/>
      <c r="B38" s="47" t="s">
        <v>23</v>
      </c>
      <c r="C38" s="55" t="s">
        <v>76</v>
      </c>
      <c r="D38" s="56"/>
      <c r="E38" s="57"/>
      <c r="F38" s="58"/>
      <c r="G38" s="58"/>
      <c r="H38" s="59"/>
      <c r="I38"/>
      <c r="J38"/>
      <c r="K38"/>
      <c r="L38"/>
    </row>
    <row r="39" spans="1:12" s="10" customFormat="1" ht="12.75">
      <c r="A39" s="60"/>
      <c r="B39" s="61">
        <v>1</v>
      </c>
      <c r="C39" s="62" t="s">
        <v>77</v>
      </c>
      <c r="D39" s="63"/>
      <c r="E39" s="64"/>
      <c r="F39" s="65"/>
      <c r="G39" s="65"/>
      <c r="H39" s="66"/>
      <c r="I39"/>
      <c r="J39"/>
      <c r="K39"/>
      <c r="L39"/>
    </row>
    <row r="40" spans="1:12" s="10" customFormat="1" ht="25.5">
      <c r="A40" s="67"/>
      <c r="B40" s="68" t="s">
        <v>12</v>
      </c>
      <c r="C40" s="38" t="s">
        <v>78</v>
      </c>
      <c r="D40" s="69">
        <v>2</v>
      </c>
      <c r="E40" s="70" t="s">
        <v>10</v>
      </c>
      <c r="F40" s="142" t="s">
        <v>116</v>
      </c>
      <c r="G40" s="71"/>
      <c r="H40" s="72">
        <f>SUM(F40,G40)*D40</f>
        <v>0</v>
      </c>
      <c r="I40"/>
      <c r="J40"/>
      <c r="K40"/>
      <c r="L40"/>
    </row>
    <row r="41" spans="1:12" s="10" customFormat="1" ht="38.25">
      <c r="A41" s="73"/>
      <c r="B41" s="68" t="s">
        <v>16</v>
      </c>
      <c r="C41" s="38" t="s">
        <v>79</v>
      </c>
      <c r="D41" s="74">
        <v>1</v>
      </c>
      <c r="E41" s="70" t="s">
        <v>10</v>
      </c>
      <c r="F41" s="75"/>
      <c r="G41" s="71"/>
      <c r="H41" s="72">
        <f>SUM(F41,G41)*D41</f>
        <v>0</v>
      </c>
      <c r="I41"/>
      <c r="J41"/>
      <c r="K41"/>
      <c r="L41"/>
    </row>
    <row r="42" spans="1:12" s="10" customFormat="1" ht="12.75">
      <c r="A42" s="76"/>
      <c r="B42" s="77">
        <v>2</v>
      </c>
      <c r="C42" s="62" t="s">
        <v>80</v>
      </c>
      <c r="D42" s="78"/>
      <c r="E42" s="79"/>
      <c r="F42" s="80"/>
      <c r="G42" s="81"/>
      <c r="H42" s="82"/>
      <c r="I42"/>
      <c r="J42"/>
      <c r="K42"/>
      <c r="L42"/>
    </row>
    <row r="43" spans="1:12" s="10" customFormat="1" ht="12.75">
      <c r="A43" s="83"/>
      <c r="B43" s="84" t="s">
        <v>13</v>
      </c>
      <c r="C43" s="85" t="s">
        <v>81</v>
      </c>
      <c r="D43" s="12">
        <v>2</v>
      </c>
      <c r="E43" s="5" t="s">
        <v>10</v>
      </c>
      <c r="F43" s="86"/>
      <c r="G43" s="87"/>
      <c r="H43" s="72">
        <f aca="true" t="shared" si="2" ref="H43:H48">SUM(F43,G43)*D43</f>
        <v>0</v>
      </c>
      <c r="I43"/>
      <c r="J43"/>
      <c r="K43"/>
      <c r="L43"/>
    </row>
    <row r="44" spans="1:12" s="10" customFormat="1" ht="12.75">
      <c r="A44" s="83"/>
      <c r="B44" s="84" t="s">
        <v>18</v>
      </c>
      <c r="C44" s="85" t="s">
        <v>82</v>
      </c>
      <c r="D44" s="12">
        <v>4</v>
      </c>
      <c r="E44" s="5" t="s">
        <v>10</v>
      </c>
      <c r="F44" s="86"/>
      <c r="G44" s="87"/>
      <c r="H44" s="72">
        <f t="shared" si="2"/>
        <v>0</v>
      </c>
      <c r="I44"/>
      <c r="J44"/>
      <c r="K44"/>
      <c r="L44"/>
    </row>
    <row r="45" spans="1:12" s="10" customFormat="1" ht="12.75">
      <c r="A45" s="83"/>
      <c r="B45" s="84" t="s">
        <v>19</v>
      </c>
      <c r="C45" s="85" t="s">
        <v>83</v>
      </c>
      <c r="D45" s="12">
        <v>1</v>
      </c>
      <c r="E45" s="5" t="s">
        <v>10</v>
      </c>
      <c r="F45" s="86"/>
      <c r="G45" s="87"/>
      <c r="H45" s="72">
        <f t="shared" si="2"/>
        <v>0</v>
      </c>
      <c r="I45"/>
      <c r="J45"/>
      <c r="K45"/>
      <c r="L45"/>
    </row>
    <row r="46" spans="1:12" s="10" customFormat="1" ht="25.5">
      <c r="A46" s="83"/>
      <c r="B46" s="84" t="s">
        <v>20</v>
      </c>
      <c r="C46" s="85" t="s">
        <v>84</v>
      </c>
      <c r="D46" s="12">
        <v>5</v>
      </c>
      <c r="E46" s="5" t="s">
        <v>10</v>
      </c>
      <c r="F46" s="86"/>
      <c r="G46" s="87"/>
      <c r="H46" s="72">
        <f t="shared" si="2"/>
        <v>0</v>
      </c>
      <c r="I46"/>
      <c r="J46"/>
      <c r="K46"/>
      <c r="L46"/>
    </row>
    <row r="47" spans="1:12" s="10" customFormat="1" ht="12.75">
      <c r="A47" s="76"/>
      <c r="B47" s="77">
        <v>3</v>
      </c>
      <c r="C47" s="62" t="s">
        <v>85</v>
      </c>
      <c r="D47" s="78"/>
      <c r="E47" s="79"/>
      <c r="F47" s="80"/>
      <c r="G47" s="81"/>
      <c r="H47" s="82"/>
      <c r="I47"/>
      <c r="J47"/>
      <c r="K47"/>
      <c r="L47"/>
    </row>
    <row r="48" spans="1:12" s="10" customFormat="1" ht="16.5" customHeight="1">
      <c r="A48" s="83"/>
      <c r="B48" s="84" t="s">
        <v>14</v>
      </c>
      <c r="C48" s="85" t="s">
        <v>86</v>
      </c>
      <c r="D48" s="12">
        <v>1</v>
      </c>
      <c r="E48" s="5" t="s">
        <v>10</v>
      </c>
      <c r="F48" s="86"/>
      <c r="G48" s="87"/>
      <c r="H48" s="72">
        <f t="shared" si="2"/>
        <v>0</v>
      </c>
      <c r="I48"/>
      <c r="J48"/>
      <c r="K48"/>
      <c r="L48"/>
    </row>
    <row r="49" spans="1:12" s="10" customFormat="1" ht="13.5" customHeight="1">
      <c r="A49" s="88"/>
      <c r="B49" s="89"/>
      <c r="C49" s="48" t="s">
        <v>87</v>
      </c>
      <c r="D49" s="90"/>
      <c r="E49" s="91"/>
      <c r="F49" s="51">
        <f>SUMPRODUCT(F40:F48,D40:D48)</f>
        <v>0</v>
      </c>
      <c r="G49" s="51">
        <f>SUMPRODUCT(G40:G48,D40:D48)</f>
        <v>0</v>
      </c>
      <c r="H49" s="52">
        <f>SUM(H40:H48)</f>
        <v>0</v>
      </c>
      <c r="I49"/>
      <c r="J49"/>
      <c r="K49"/>
      <c r="L49"/>
    </row>
    <row r="50" spans="1:12" s="10" customFormat="1" ht="12.75">
      <c r="A50" s="46"/>
      <c r="B50" s="92" t="s">
        <v>88</v>
      </c>
      <c r="C50" s="55" t="s">
        <v>89</v>
      </c>
      <c r="D50" s="90"/>
      <c r="E50" s="91"/>
      <c r="F50" s="51"/>
      <c r="G50" s="51"/>
      <c r="H50" s="52"/>
      <c r="I50"/>
      <c r="J50"/>
      <c r="K50"/>
      <c r="L50"/>
    </row>
    <row r="51" spans="1:12" s="10" customFormat="1" ht="38.25">
      <c r="A51" s="106"/>
      <c r="B51" s="33" t="s">
        <v>12</v>
      </c>
      <c r="C51" s="45" t="s">
        <v>90</v>
      </c>
      <c r="D51" s="39">
        <v>1</v>
      </c>
      <c r="E51" s="40" t="s">
        <v>22</v>
      </c>
      <c r="F51" s="40"/>
      <c r="G51" s="40"/>
      <c r="H51" s="41">
        <f aca="true" t="shared" si="3" ref="H51:H66">SUM(F51:G51)*D51</f>
        <v>0</v>
      </c>
      <c r="I51"/>
      <c r="J51"/>
      <c r="K51"/>
      <c r="L51"/>
    </row>
    <row r="52" spans="1:12" s="10" customFormat="1" ht="25.5">
      <c r="A52" s="106"/>
      <c r="B52" s="33" t="s">
        <v>16</v>
      </c>
      <c r="C52" s="45" t="s">
        <v>91</v>
      </c>
      <c r="D52" s="39">
        <v>1</v>
      </c>
      <c r="E52" s="40" t="s">
        <v>22</v>
      </c>
      <c r="F52" s="40"/>
      <c r="G52" s="40"/>
      <c r="H52" s="41">
        <f t="shared" si="3"/>
        <v>0</v>
      </c>
      <c r="I52"/>
      <c r="J52"/>
      <c r="K52"/>
      <c r="L52"/>
    </row>
    <row r="53" spans="1:12" s="10" customFormat="1" ht="12.75">
      <c r="A53" s="106"/>
      <c r="B53" s="33" t="s">
        <v>17</v>
      </c>
      <c r="C53" s="45" t="s">
        <v>92</v>
      </c>
      <c r="D53" s="39">
        <v>2</v>
      </c>
      <c r="E53" s="40" t="s">
        <v>22</v>
      </c>
      <c r="F53" s="40"/>
      <c r="G53" s="40"/>
      <c r="H53" s="41">
        <f t="shared" si="3"/>
        <v>0</v>
      </c>
      <c r="I53"/>
      <c r="J53"/>
      <c r="K53"/>
      <c r="L53"/>
    </row>
    <row r="54" spans="1:12" s="10" customFormat="1" ht="12.75">
      <c r="A54" s="106"/>
      <c r="B54" s="33" t="s">
        <v>21</v>
      </c>
      <c r="C54" s="45" t="s">
        <v>93</v>
      </c>
      <c r="D54" s="39">
        <v>4</v>
      </c>
      <c r="E54" s="40" t="s">
        <v>22</v>
      </c>
      <c r="F54" s="40"/>
      <c r="G54" s="40"/>
      <c r="H54" s="41">
        <f t="shared" si="3"/>
        <v>0</v>
      </c>
      <c r="I54"/>
      <c r="J54"/>
      <c r="K54"/>
      <c r="L54"/>
    </row>
    <row r="55" spans="1:12" s="10" customFormat="1" ht="25.5">
      <c r="A55" s="106"/>
      <c r="B55" s="33" t="s">
        <v>44</v>
      </c>
      <c r="C55" s="45" t="s">
        <v>94</v>
      </c>
      <c r="D55" s="39">
        <v>3</v>
      </c>
      <c r="E55" s="40" t="s">
        <v>22</v>
      </c>
      <c r="F55" s="40"/>
      <c r="G55" s="40"/>
      <c r="H55" s="41">
        <f t="shared" si="3"/>
        <v>0</v>
      </c>
      <c r="I55"/>
      <c r="J55"/>
      <c r="K55"/>
      <c r="L55"/>
    </row>
    <row r="56" spans="1:12" s="10" customFormat="1" ht="27.75" customHeight="1">
      <c r="A56" s="106"/>
      <c r="B56" s="33" t="s">
        <v>47</v>
      </c>
      <c r="C56" s="45" t="s">
        <v>95</v>
      </c>
      <c r="D56" s="39">
        <v>1</v>
      </c>
      <c r="E56" s="40" t="s">
        <v>22</v>
      </c>
      <c r="F56" s="40"/>
      <c r="G56" s="40"/>
      <c r="H56" s="41">
        <f t="shared" si="3"/>
        <v>0</v>
      </c>
      <c r="I56"/>
      <c r="J56"/>
      <c r="K56"/>
      <c r="L56"/>
    </row>
    <row r="57" spans="1:12" s="10" customFormat="1" ht="25.5">
      <c r="A57" s="106"/>
      <c r="B57" s="33" t="s">
        <v>49</v>
      </c>
      <c r="C57" s="45" t="s">
        <v>96</v>
      </c>
      <c r="D57" s="39">
        <v>5</v>
      </c>
      <c r="E57" s="40" t="s">
        <v>22</v>
      </c>
      <c r="F57" s="40"/>
      <c r="G57" s="40"/>
      <c r="H57" s="41">
        <f t="shared" si="3"/>
        <v>0</v>
      </c>
      <c r="I57"/>
      <c r="J57"/>
      <c r="K57"/>
      <c r="L57"/>
    </row>
    <row r="58" spans="1:12" s="10" customFormat="1" ht="25.5">
      <c r="A58" s="106"/>
      <c r="B58" s="33" t="s">
        <v>51</v>
      </c>
      <c r="C58" s="45" t="s">
        <v>97</v>
      </c>
      <c r="D58" s="39">
        <v>8</v>
      </c>
      <c r="E58" s="40" t="s">
        <v>22</v>
      </c>
      <c r="F58" s="40"/>
      <c r="G58" s="40"/>
      <c r="H58" s="41">
        <f t="shared" si="3"/>
        <v>0</v>
      </c>
      <c r="I58"/>
      <c r="J58"/>
      <c r="K58"/>
      <c r="L58"/>
    </row>
    <row r="59" spans="1:12" s="10" customFormat="1" ht="25.5">
      <c r="A59" s="106"/>
      <c r="B59" s="33" t="s">
        <v>53</v>
      </c>
      <c r="C59" s="45" t="s">
        <v>98</v>
      </c>
      <c r="D59" s="39">
        <v>16</v>
      </c>
      <c r="E59" s="40" t="s">
        <v>22</v>
      </c>
      <c r="F59" s="40"/>
      <c r="G59" s="40"/>
      <c r="H59" s="41">
        <f t="shared" si="3"/>
        <v>0</v>
      </c>
      <c r="I59"/>
      <c r="J59"/>
      <c r="K59"/>
      <c r="L59"/>
    </row>
    <row r="60" spans="1:12" s="10" customFormat="1" ht="25.5">
      <c r="A60" s="106"/>
      <c r="B60" s="33" t="s">
        <v>55</v>
      </c>
      <c r="C60" s="45" t="s">
        <v>99</v>
      </c>
      <c r="D60" s="39">
        <v>200</v>
      </c>
      <c r="E60" s="40" t="s">
        <v>15</v>
      </c>
      <c r="F60" s="40"/>
      <c r="G60" s="40"/>
      <c r="H60" s="41">
        <f t="shared" si="3"/>
        <v>0</v>
      </c>
      <c r="I60"/>
      <c r="J60"/>
      <c r="K60"/>
      <c r="L60"/>
    </row>
    <row r="61" spans="1:12" s="10" customFormat="1" ht="25.5">
      <c r="A61" s="106"/>
      <c r="B61" s="33" t="s">
        <v>57</v>
      </c>
      <c r="C61" s="45" t="s">
        <v>100</v>
      </c>
      <c r="D61" s="39">
        <v>100</v>
      </c>
      <c r="E61" s="40" t="s">
        <v>15</v>
      </c>
      <c r="F61" s="40"/>
      <c r="G61" s="40"/>
      <c r="H61" s="41">
        <f t="shared" si="3"/>
        <v>0</v>
      </c>
      <c r="I61"/>
      <c r="J61"/>
      <c r="K61"/>
      <c r="L61"/>
    </row>
    <row r="62" spans="1:12" s="10" customFormat="1" ht="12.75">
      <c r="A62" s="106"/>
      <c r="B62" s="33" t="s">
        <v>59</v>
      </c>
      <c r="C62" s="45" t="s">
        <v>101</v>
      </c>
      <c r="D62" s="39">
        <v>15</v>
      </c>
      <c r="E62" s="40" t="s">
        <v>15</v>
      </c>
      <c r="F62" s="40"/>
      <c r="G62" s="40"/>
      <c r="H62" s="41">
        <f t="shared" si="3"/>
        <v>0</v>
      </c>
      <c r="I62"/>
      <c r="J62"/>
      <c r="K62"/>
      <c r="L62"/>
    </row>
    <row r="63" spans="1:12" s="10" customFormat="1" ht="12.75">
      <c r="A63" s="106"/>
      <c r="B63" s="33" t="s">
        <v>61</v>
      </c>
      <c r="C63" s="45" t="s">
        <v>102</v>
      </c>
      <c r="D63" s="39">
        <v>6</v>
      </c>
      <c r="E63" s="40" t="s">
        <v>22</v>
      </c>
      <c r="F63" s="40"/>
      <c r="G63" s="40"/>
      <c r="H63" s="41">
        <f t="shared" si="3"/>
        <v>0</v>
      </c>
      <c r="I63"/>
      <c r="J63"/>
      <c r="K63"/>
      <c r="L63"/>
    </row>
    <row r="64" spans="1:12" s="10" customFormat="1" ht="12.75">
      <c r="A64" s="106"/>
      <c r="B64" s="33" t="s">
        <v>63</v>
      </c>
      <c r="C64" s="45" t="s">
        <v>103</v>
      </c>
      <c r="D64" s="39">
        <v>1</v>
      </c>
      <c r="E64" s="40" t="s">
        <v>22</v>
      </c>
      <c r="F64" s="40"/>
      <c r="G64" s="40"/>
      <c r="H64" s="41">
        <f t="shared" si="3"/>
        <v>0</v>
      </c>
      <c r="I64"/>
      <c r="J64"/>
      <c r="K64"/>
      <c r="L64"/>
    </row>
    <row r="65" spans="1:12" s="10" customFormat="1" ht="12.75">
      <c r="A65" s="106"/>
      <c r="B65" s="33" t="s">
        <v>65</v>
      </c>
      <c r="C65" s="45" t="s">
        <v>104</v>
      </c>
      <c r="D65" s="39">
        <v>24</v>
      </c>
      <c r="E65" s="40" t="s">
        <v>22</v>
      </c>
      <c r="F65" s="40"/>
      <c r="G65" s="40"/>
      <c r="H65" s="41">
        <f t="shared" si="3"/>
        <v>0</v>
      </c>
      <c r="I65"/>
      <c r="J65"/>
      <c r="K65"/>
      <c r="L65"/>
    </row>
    <row r="66" spans="1:12" s="10" customFormat="1" ht="38.25">
      <c r="A66" s="106"/>
      <c r="B66" s="33" t="s">
        <v>68</v>
      </c>
      <c r="C66" s="45" t="s">
        <v>105</v>
      </c>
      <c r="D66" s="39">
        <v>1</v>
      </c>
      <c r="E66" s="40" t="s">
        <v>25</v>
      </c>
      <c r="F66" s="40"/>
      <c r="G66" s="40"/>
      <c r="H66" s="41">
        <f t="shared" si="3"/>
        <v>0</v>
      </c>
      <c r="I66"/>
      <c r="J66"/>
      <c r="K66"/>
      <c r="L66"/>
    </row>
    <row r="67" spans="1:12" s="10" customFormat="1" ht="13.5" thickBot="1">
      <c r="A67" s="93"/>
      <c r="B67" s="94"/>
      <c r="C67" s="95" t="s">
        <v>106</v>
      </c>
      <c r="D67" s="96"/>
      <c r="E67" s="96"/>
      <c r="F67" s="97">
        <f>SUMPRODUCT(F51:F66,D51:D66)</f>
        <v>0</v>
      </c>
      <c r="G67" s="97">
        <f>SUMPRODUCT(G51:G66,D51:D66)</f>
        <v>0</v>
      </c>
      <c r="H67" s="98">
        <f>SUM(H51:H66)</f>
        <v>0</v>
      </c>
      <c r="I67"/>
      <c r="J67"/>
      <c r="K67"/>
      <c r="L67"/>
    </row>
    <row r="68" spans="1:12" s="10" customFormat="1" ht="13.5" thickBot="1">
      <c r="A68" s="99" t="s">
        <v>107</v>
      </c>
      <c r="B68" s="100"/>
      <c r="C68" s="99" t="s">
        <v>108</v>
      </c>
      <c r="D68" s="100"/>
      <c r="E68" s="100"/>
      <c r="F68" s="100"/>
      <c r="G68" s="101"/>
      <c r="H68" s="102">
        <f>H37+H49+H67</f>
        <v>0</v>
      </c>
      <c r="I68"/>
      <c r="J68"/>
      <c r="K68"/>
      <c r="L68"/>
    </row>
  </sheetData>
  <sheetProtection password="C690" sheet="1"/>
  <protectedRanges>
    <protectedRange sqref="F16:G36 G40 F41:G41 F43:G46 F48:G48 F51:G66" name="Intervalo1"/>
  </protectedRanges>
  <mergeCells count="20">
    <mergeCell ref="A4:H4"/>
    <mergeCell ref="A6:H6"/>
    <mergeCell ref="A7:H7"/>
    <mergeCell ref="A1:H1"/>
    <mergeCell ref="A2:H2"/>
    <mergeCell ref="A3:H3"/>
    <mergeCell ref="A5:H5"/>
    <mergeCell ref="A8:H8"/>
    <mergeCell ref="A9:B9"/>
    <mergeCell ref="C9:E9"/>
    <mergeCell ref="G9:H9"/>
    <mergeCell ref="A10:B10"/>
    <mergeCell ref="C10:E10"/>
    <mergeCell ref="G10:H10"/>
    <mergeCell ref="A11:A12"/>
    <mergeCell ref="B11:B12"/>
    <mergeCell ref="C11:C12"/>
    <mergeCell ref="D11:D12"/>
    <mergeCell ref="E11:E12"/>
    <mergeCell ref="F11:G11"/>
  </mergeCells>
  <printOptions horizontalCentered="1"/>
  <pageMargins left="0.2362204724409449" right="0.2362204724409449" top="1.1023622047244095" bottom="0.7874015748031497" header="0.2362204724409449" footer="0.15748031496062992"/>
  <pageSetup horizontalDpi="600" verticalDpi="600" orientation="landscape" paperSize="9" scale="105" r:id="rId2"/>
  <headerFooter alignWithMargins="0">
    <oddHeader>&amp;L&amp;"Lucida Grande,Regular"&amp;12&amp;K000000&amp;G
&amp;10BANCO DO ESTADO DO RIO GRANDE DO SUL S. A.
UNIDADE DE ENGENHARIA&amp;12
&amp;R&amp;"Lucida Grande,Regular"&amp;8&amp;K000000FOLHA &amp;P/&amp;N</oddHeader>
    <oddFooter xml:space="preserve">&amp;L&amp;8ÁREA:&amp;12                            &amp;8EXEC.:&amp;12                        &amp;8CONF.:&amp;12                          &amp;8AUTORIZ.:   
           &amp;R&amp;8FORNECEDOR:                                                                    DATA: __/__/__     </oddFooter>
  </headerFooter>
  <colBreaks count="1" manualBreakCount="1">
    <brk id="8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89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JOEL SILVA GULARTE JUNIOR</cp:lastModifiedBy>
  <cp:lastPrinted>2017-11-09T18:31:59Z</cp:lastPrinted>
  <dcterms:created xsi:type="dcterms:W3CDTF">2000-05-25T11:19:14Z</dcterms:created>
  <dcterms:modified xsi:type="dcterms:W3CDTF">2017-11-10T18:55:45Z</dcterms:modified>
  <cp:category/>
  <cp:version/>
  <cp:contentType/>
  <cp:contentStatus/>
</cp:coreProperties>
</file>